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/>
  <c r="K9"/>
  <c r="I9"/>
  <c r="J9"/>
  <c r="H9"/>
  <c r="L14" l="1"/>
  <c r="K14"/>
  <c r="J14"/>
  <c r="I14"/>
  <c r="H14"/>
  <c r="E5"/>
</calcChain>
</file>

<file path=xl/sharedStrings.xml><?xml version="1.0" encoding="utf-8"?>
<sst xmlns="http://schemas.openxmlformats.org/spreadsheetml/2006/main" count="27" uniqueCount="19">
  <si>
    <t>Type of Call</t>
  </si>
  <si>
    <t>Total no. of subcribers</t>
  </si>
  <si>
    <t>Domestic calls</t>
  </si>
  <si>
    <t>…</t>
  </si>
  <si>
    <t>International calls</t>
  </si>
  <si>
    <t>India</t>
  </si>
  <si>
    <t>Others</t>
  </si>
  <si>
    <t>b. And the figures includes both prepaid and postpaid calls made.</t>
  </si>
  <si>
    <t>GPRS/EDGE</t>
  </si>
  <si>
    <t>Mobile subscribers</t>
  </si>
  <si>
    <t>Notes: a. The figures mentioned here for the domestic and international calls are counts not minutes of calls.</t>
  </si>
  <si>
    <t>c. EXDGE/GPRS , 3G/4G all are provided together while buying the sim. Your phone will have all this together and depending upon the area you are in, the connectiity will change accordingly</t>
  </si>
  <si>
    <t>Table 8.16: Number of Tashicell Trunk Calls and Revenue Earnings, 2015 - 2019</t>
  </si>
  <si>
    <t>Revenue earnings (In Million Nu.)</t>
  </si>
  <si>
    <t>Internet (Tashi-cell)</t>
  </si>
  <si>
    <t xml:space="preserve"> 3G</t>
  </si>
  <si>
    <t>4G</t>
  </si>
  <si>
    <t>Leased Line</t>
  </si>
  <si>
    <t>Source: Tashi Infocomm Ltd., MoIC.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</si>
</sst>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_)"/>
    <numFmt numFmtId="165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b/>
      <sz val="11"/>
      <color theme="1"/>
      <name val="Calibri"/>
      <family val="2"/>
      <scheme val="minor"/>
    </font>
    <font>
      <i/>
      <sz val="9"/>
      <color theme="1"/>
      <name val="Sylfaen"/>
      <family val="1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3" tint="0.79998168889431442"/>
      </right>
      <top/>
      <bottom/>
      <diagonal/>
    </border>
    <border>
      <left style="thin">
        <color theme="0" tint="-0.34998626667073579"/>
      </left>
      <right/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3" tint="0.79998168889431442"/>
      </top>
      <bottom style="thin">
        <color theme="3" tint="0.79998168889431442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3" tint="0.79998168889431442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165" fontId="3" fillId="0" borderId="0" xfId="1" applyNumberFormat="1" applyFont="1" applyBorder="1" applyAlignment="1"/>
    <xf numFmtId="165" fontId="3" fillId="0" borderId="0" xfId="1" applyNumberFormat="1" applyFont="1" applyBorder="1" applyAlignment="1">
      <alignment horizontal="right"/>
    </xf>
    <xf numFmtId="164" fontId="2" fillId="2" borderId="1" xfId="0" applyNumberFormat="1" applyFont="1" applyFill="1" applyBorder="1" applyAlignment="1" applyProtection="1">
      <alignment vertical="center"/>
    </xf>
    <xf numFmtId="0" fontId="2" fillId="2" borderId="1" xfId="0" applyFont="1" applyFill="1" applyBorder="1" applyAlignment="1">
      <alignment vertical="center"/>
    </xf>
    <xf numFmtId="164" fontId="3" fillId="0" borderId="2" xfId="0" applyNumberFormat="1" applyFont="1" applyBorder="1" applyAlignment="1" applyProtection="1">
      <alignment horizontal="left"/>
    </xf>
    <xf numFmtId="165" fontId="3" fillId="0" borderId="3" xfId="1" applyNumberFormat="1" applyFont="1" applyBorder="1" applyAlignment="1"/>
    <xf numFmtId="165" fontId="3" fillId="0" borderId="2" xfId="1" applyNumberFormat="1" applyFont="1" applyBorder="1" applyAlignment="1"/>
    <xf numFmtId="165" fontId="3" fillId="0" borderId="4" xfId="1" applyNumberFormat="1" applyFont="1" applyBorder="1" applyAlignment="1"/>
    <xf numFmtId="165" fontId="3" fillId="0" borderId="5" xfId="1" applyNumberFormat="1" applyFont="1" applyBorder="1" applyAlignment="1">
      <alignment horizontal="right"/>
    </xf>
    <xf numFmtId="164" fontId="3" fillId="0" borderId="6" xfId="0" applyNumberFormat="1" applyFont="1" applyBorder="1" applyAlignment="1" applyProtection="1">
      <alignment horizontal="left"/>
    </xf>
    <xf numFmtId="165" fontId="3" fillId="0" borderId="6" xfId="1" applyNumberFormat="1" applyFont="1" applyBorder="1" applyAlignment="1"/>
    <xf numFmtId="165" fontId="3" fillId="0" borderId="7" xfId="1" applyNumberFormat="1" applyFont="1" applyBorder="1" applyAlignment="1"/>
    <xf numFmtId="165" fontId="3" fillId="0" borderId="7" xfId="1" applyNumberFormat="1" applyFont="1" applyFill="1" applyBorder="1" applyAlignment="1"/>
    <xf numFmtId="165" fontId="3" fillId="0" borderId="7" xfId="1" applyNumberFormat="1" applyFont="1" applyFill="1" applyBorder="1" applyAlignment="1">
      <alignment horizontal="right"/>
    </xf>
    <xf numFmtId="164" fontId="3" fillId="0" borderId="8" xfId="0" applyNumberFormat="1" applyFont="1" applyBorder="1" applyAlignment="1" applyProtection="1">
      <alignment horizontal="left"/>
    </xf>
    <xf numFmtId="165" fontId="3" fillId="3" borderId="9" xfId="1" applyNumberFormat="1" applyFont="1" applyFill="1" applyBorder="1" applyAlignment="1"/>
    <xf numFmtId="165" fontId="3" fillId="3" borderId="10" xfId="1" applyNumberFormat="1" applyFont="1" applyFill="1" applyBorder="1" applyAlignment="1"/>
    <xf numFmtId="164" fontId="3" fillId="0" borderId="6" xfId="0" applyNumberFormat="1" applyFont="1" applyBorder="1" applyAlignment="1" applyProtection="1">
      <alignment horizontal="left" indent="1"/>
    </xf>
    <xf numFmtId="165" fontId="3" fillId="0" borderId="11" xfId="1" applyNumberFormat="1" applyFont="1" applyFill="1" applyBorder="1" applyAlignment="1"/>
    <xf numFmtId="165" fontId="3" fillId="0" borderId="12" xfId="1" applyNumberFormat="1" applyFont="1" applyBorder="1" applyAlignment="1">
      <alignment horizontal="right"/>
    </xf>
    <xf numFmtId="165" fontId="3" fillId="0" borderId="7" xfId="1" applyNumberFormat="1" applyFont="1" applyBorder="1" applyAlignment="1">
      <alignment horizontal="right"/>
    </xf>
    <xf numFmtId="43" fontId="3" fillId="0" borderId="14" xfId="1" applyNumberFormat="1" applyFont="1" applyFill="1" applyBorder="1"/>
    <xf numFmtId="43" fontId="3" fillId="0" borderId="13" xfId="1" applyNumberFormat="1" applyFont="1" applyFill="1" applyBorder="1"/>
    <xf numFmtId="43" fontId="3" fillId="0" borderId="15" xfId="1" applyNumberFormat="1" applyFont="1" applyFill="1" applyBorder="1"/>
    <xf numFmtId="164" fontId="2" fillId="0" borderId="13" xfId="0" applyNumberFormat="1" applyFont="1" applyFill="1" applyBorder="1" applyAlignment="1" applyProtection="1">
      <alignment horizontal="left"/>
    </xf>
    <xf numFmtId="4" fontId="2" fillId="0" borderId="15" xfId="0" applyNumberFormat="1" applyFont="1" applyFill="1" applyBorder="1" applyAlignment="1">
      <alignment horizontal="right" vertical="center"/>
    </xf>
    <xf numFmtId="165" fontId="3" fillId="0" borderId="11" xfId="1" applyNumberFormat="1" applyFont="1" applyBorder="1" applyAlignment="1">
      <alignment horizontal="right"/>
    </xf>
    <xf numFmtId="164" fontId="3" fillId="0" borderId="6" xfId="0" applyNumberFormat="1" applyFont="1" applyFill="1" applyBorder="1" applyAlignment="1" applyProtection="1">
      <alignment horizontal="left"/>
    </xf>
    <xf numFmtId="165" fontId="0" fillId="0" borderId="0" xfId="1" applyNumberFormat="1" applyFont="1"/>
    <xf numFmtId="4" fontId="2" fillId="0" borderId="15" xfId="0" applyNumberFormat="1" applyFont="1" applyBorder="1" applyAlignment="1">
      <alignment horizontal="right" vertical="center"/>
    </xf>
    <xf numFmtId="164" fontId="4" fillId="0" borderId="0" xfId="0" applyNumberFormat="1" applyFont="1" applyFill="1" applyBorder="1" applyAlignment="1" applyProtection="1"/>
    <xf numFmtId="0" fontId="0" fillId="0" borderId="0" xfId="0" applyFill="1"/>
    <xf numFmtId="165" fontId="3" fillId="0" borderId="11" xfId="1" applyNumberFormat="1" applyFont="1" applyFill="1" applyBorder="1" applyAlignment="1">
      <alignment horizontal="right"/>
    </xf>
    <xf numFmtId="0" fontId="6" fillId="0" borderId="0" xfId="0" applyFont="1" applyFill="1" applyBorder="1" applyAlignment="1"/>
    <xf numFmtId="164" fontId="5" fillId="0" borderId="0" xfId="0" applyNumberFormat="1" applyFont="1" applyFill="1" applyBorder="1" applyAlignment="1" applyProtection="1">
      <alignment horizontal="left" indent="4"/>
    </xf>
    <xf numFmtId="165" fontId="3" fillId="0" borderId="12" xfId="1" applyNumberFormat="1" applyFont="1" applyFill="1" applyBorder="1" applyAlignment="1">
      <alignment horizontal="right"/>
    </xf>
    <xf numFmtId="0" fontId="8" fillId="0" borderId="0" xfId="0" applyFont="1" applyFill="1" applyAlignment="1">
      <alignment wrapText="1"/>
    </xf>
    <xf numFmtId="165" fontId="3" fillId="0" borderId="0" xfId="1" applyNumberFormat="1" applyFont="1" applyFill="1" applyBorder="1" applyAlignment="1">
      <alignment horizontal="right"/>
    </xf>
    <xf numFmtId="0" fontId="2" fillId="0" borderId="6" xfId="0" applyFont="1" applyBorder="1" applyAlignment="1" applyProtection="1">
      <alignment horizontal="left"/>
    </xf>
    <xf numFmtId="164" fontId="3" fillId="0" borderId="6" xfId="0" applyNumberFormat="1" applyFont="1" applyFill="1" applyBorder="1" applyAlignment="1" applyProtection="1">
      <alignment horizontal="left" indent="1"/>
    </xf>
    <xf numFmtId="164" fontId="3" fillId="0" borderId="0" xfId="0" applyNumberFormat="1" applyFont="1" applyFill="1" applyBorder="1" applyAlignment="1" applyProtection="1">
      <alignment horizontal="left" indent="1"/>
    </xf>
    <xf numFmtId="0" fontId="2" fillId="0" borderId="0" xfId="0" applyFont="1" applyAlignment="1">
      <alignment horizontal="left"/>
    </xf>
    <xf numFmtId="164" fontId="5" fillId="3" borderId="0" xfId="0" applyNumberFormat="1" applyFont="1" applyFill="1" applyBorder="1" applyAlignment="1" applyProtection="1">
      <alignment horizontal="left"/>
    </xf>
    <xf numFmtId="164" fontId="5" fillId="0" borderId="0" xfId="0" applyNumberFormat="1" applyFont="1" applyFill="1" applyBorder="1" applyAlignment="1" applyProtection="1">
      <alignment horizontal="left" indent="4"/>
    </xf>
    <xf numFmtId="0" fontId="5" fillId="3" borderId="0" xfId="0" applyFont="1" applyFill="1" applyAlignment="1">
      <alignment horizontal="left"/>
    </xf>
    <xf numFmtId="165" fontId="3" fillId="0" borderId="7" xfId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 indent="4"/>
    </xf>
    <xf numFmtId="165" fontId="3" fillId="0" borderId="4" xfId="1" applyNumberFormat="1" applyFont="1" applyBorder="1" applyAlignment="1">
      <alignment horizontal="right"/>
    </xf>
    <xf numFmtId="43" fontId="2" fillId="0" borderId="15" xfId="1" applyNumberFormat="1" applyFont="1" applyFill="1" applyBorder="1"/>
    <xf numFmtId="165" fontId="3" fillId="0" borderId="4" xfId="1" applyNumberFormat="1" applyFont="1" applyFill="1" applyBorder="1" applyAlignment="1">
      <alignment horizontal="center" vertical="center"/>
    </xf>
    <xf numFmtId="165" fontId="3" fillId="0" borderId="15" xfId="1" applyNumberFormat="1" applyFont="1" applyFill="1" applyBorder="1" applyAlignment="1">
      <alignment horizontal="center" vertical="center"/>
    </xf>
    <xf numFmtId="165" fontId="3" fillId="0" borderId="15" xfId="1" applyNumberFormat="1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3"/>
  <sheetViews>
    <sheetView tabSelected="1" workbookViewId="0">
      <selection activeCell="O15" sqref="O15"/>
    </sheetView>
  </sheetViews>
  <sheetFormatPr defaultRowHeight="15"/>
  <cols>
    <col min="1" max="1" width="32.42578125" bestFit="1" customWidth="1"/>
    <col min="2" max="7" width="0" hidden="1" customWidth="1"/>
    <col min="8" max="8" width="11" bestFit="1" customWidth="1"/>
    <col min="9" max="9" width="12" bestFit="1" customWidth="1"/>
    <col min="10" max="11" width="11" bestFit="1" customWidth="1"/>
    <col min="12" max="12" width="12" bestFit="1" customWidth="1"/>
  </cols>
  <sheetData>
    <row r="1" spans="1:21" ht="16.5" customHeight="1">
      <c r="A1" s="42" t="s">
        <v>12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21">
      <c r="A2" s="3" t="s">
        <v>0</v>
      </c>
      <c r="B2" s="4">
        <v>2009</v>
      </c>
      <c r="C2" s="4">
        <v>2010</v>
      </c>
      <c r="D2" s="4">
        <v>2011</v>
      </c>
      <c r="E2" s="4">
        <v>2012</v>
      </c>
      <c r="F2" s="4">
        <v>2013</v>
      </c>
      <c r="G2" s="4">
        <v>2014</v>
      </c>
      <c r="H2" s="4">
        <v>2015</v>
      </c>
      <c r="I2" s="4">
        <v>2016</v>
      </c>
      <c r="J2" s="4">
        <v>2017</v>
      </c>
      <c r="K2" s="4">
        <v>2018</v>
      </c>
      <c r="L2" s="4">
        <v>2019</v>
      </c>
    </row>
    <row r="3" spans="1:21" ht="15.75">
      <c r="A3" s="5" t="s">
        <v>1</v>
      </c>
      <c r="B3" s="6">
        <v>60777</v>
      </c>
      <c r="C3" s="7">
        <v>83903</v>
      </c>
      <c r="D3" s="7">
        <v>96428</v>
      </c>
      <c r="E3" s="8">
        <v>136077</v>
      </c>
      <c r="F3" s="8">
        <v>139589</v>
      </c>
      <c r="G3" s="8">
        <v>161993</v>
      </c>
      <c r="H3" s="8">
        <v>189805</v>
      </c>
      <c r="I3" s="8">
        <v>223266</v>
      </c>
      <c r="J3" s="9">
        <v>255229</v>
      </c>
      <c r="K3" s="9">
        <v>266402</v>
      </c>
      <c r="L3" s="9">
        <v>275027</v>
      </c>
    </row>
    <row r="4" spans="1:21" ht="15.75">
      <c r="A4" s="10" t="s">
        <v>2</v>
      </c>
      <c r="B4" s="2" t="s">
        <v>3</v>
      </c>
      <c r="C4" s="11">
        <v>26725740</v>
      </c>
      <c r="D4" s="11">
        <v>383117819</v>
      </c>
      <c r="E4" s="12">
        <v>55516712</v>
      </c>
      <c r="F4" s="13">
        <v>65016115</v>
      </c>
      <c r="G4" s="13">
        <v>19307646</v>
      </c>
      <c r="H4" s="13">
        <v>74013660</v>
      </c>
      <c r="I4" s="13">
        <v>151060457</v>
      </c>
      <c r="J4" s="14">
        <v>86250668</v>
      </c>
      <c r="K4" s="14">
        <v>89831320</v>
      </c>
      <c r="L4" s="14">
        <v>163831512</v>
      </c>
    </row>
    <row r="5" spans="1:21" ht="15.75">
      <c r="A5" s="15" t="s">
        <v>4</v>
      </c>
      <c r="B5" s="1">
        <v>2221560</v>
      </c>
      <c r="C5" s="11">
        <v>3580560</v>
      </c>
      <c r="D5" s="16">
        <v>5051474</v>
      </c>
      <c r="E5" s="17">
        <f>E6+E7</f>
        <v>7096986</v>
      </c>
      <c r="F5" s="13">
        <v>8186128</v>
      </c>
      <c r="G5" s="13">
        <v>6805167</v>
      </c>
      <c r="H5" s="13">
        <v>6004497</v>
      </c>
      <c r="I5" s="13">
        <v>10107815</v>
      </c>
      <c r="J5" s="14">
        <v>7402851</v>
      </c>
      <c r="K5" s="14">
        <v>5615417</v>
      </c>
      <c r="L5" s="14">
        <v>3860319</v>
      </c>
      <c r="N5" s="37"/>
      <c r="O5" s="37"/>
      <c r="P5" s="37"/>
      <c r="Q5" s="37"/>
      <c r="R5" s="37"/>
      <c r="S5" s="37"/>
    </row>
    <row r="6" spans="1:21" ht="15.75">
      <c r="A6" s="18" t="s">
        <v>5</v>
      </c>
      <c r="B6" s="1">
        <v>1999440</v>
      </c>
      <c r="C6" s="11">
        <v>3222360</v>
      </c>
      <c r="D6" s="11">
        <v>4546326.5999999996</v>
      </c>
      <c r="E6" s="12">
        <v>6742137</v>
      </c>
      <c r="F6" s="13">
        <v>7776822</v>
      </c>
      <c r="G6" s="13">
        <v>6540465</v>
      </c>
      <c r="H6" s="13">
        <v>5800733</v>
      </c>
      <c r="I6" s="14" t="s">
        <v>3</v>
      </c>
      <c r="J6" s="14">
        <v>7230994</v>
      </c>
      <c r="K6" s="14">
        <v>5489939</v>
      </c>
      <c r="L6" s="14">
        <v>3771004</v>
      </c>
      <c r="N6" s="37"/>
      <c r="O6" s="37"/>
      <c r="P6" s="37"/>
      <c r="Q6" s="37"/>
      <c r="R6" s="37"/>
      <c r="S6" s="37"/>
    </row>
    <row r="7" spans="1:21" ht="15.75">
      <c r="A7" s="18" t="s">
        <v>6</v>
      </c>
      <c r="B7" s="1">
        <v>222120</v>
      </c>
      <c r="C7" s="11">
        <v>358200</v>
      </c>
      <c r="D7" s="11">
        <v>505147.4</v>
      </c>
      <c r="E7" s="12">
        <v>354849</v>
      </c>
      <c r="F7" s="12">
        <v>409306</v>
      </c>
      <c r="G7" s="12">
        <v>264702</v>
      </c>
      <c r="H7" s="12">
        <v>203764</v>
      </c>
      <c r="I7" s="36" t="s">
        <v>3</v>
      </c>
      <c r="J7" s="20">
        <v>171857</v>
      </c>
      <c r="K7" s="20">
        <v>125478</v>
      </c>
      <c r="L7" s="20">
        <v>89315</v>
      </c>
      <c r="N7" s="37"/>
      <c r="O7" s="37"/>
      <c r="P7" s="37"/>
      <c r="Q7" s="37"/>
      <c r="R7" s="37"/>
      <c r="S7" s="37"/>
    </row>
    <row r="8" spans="1:21" ht="15.75">
      <c r="A8" s="28" t="s">
        <v>9</v>
      </c>
      <c r="B8" s="1"/>
      <c r="C8" s="11"/>
      <c r="D8" s="11"/>
      <c r="E8" s="12"/>
      <c r="F8" s="12"/>
      <c r="G8" s="12"/>
      <c r="H8" s="13">
        <v>189519</v>
      </c>
      <c r="I8" s="33">
        <v>223000</v>
      </c>
      <c r="J8" s="33">
        <v>255229</v>
      </c>
      <c r="K8" s="33">
        <v>266402</v>
      </c>
      <c r="L8" s="27">
        <v>275027</v>
      </c>
      <c r="M8" s="33"/>
      <c r="N8" s="37"/>
      <c r="O8" s="37"/>
      <c r="P8" s="37"/>
      <c r="Q8" s="37"/>
      <c r="R8" s="37"/>
      <c r="S8" s="37"/>
      <c r="T8" s="34"/>
      <c r="U8" s="34"/>
    </row>
    <row r="9" spans="1:21" ht="15.75">
      <c r="A9" s="39" t="s">
        <v>14</v>
      </c>
      <c r="B9" s="1"/>
      <c r="C9" s="11"/>
      <c r="D9" s="11"/>
      <c r="E9" s="12"/>
      <c r="F9" s="12"/>
      <c r="G9" s="12"/>
      <c r="H9" s="52">
        <f>SUM(H10)</f>
        <v>74300</v>
      </c>
      <c r="I9" s="19">
        <f t="shared" ref="I9:J9" si="0">SUM(I10)</f>
        <v>165420</v>
      </c>
      <c r="J9" s="19">
        <f t="shared" si="0"/>
        <v>267347</v>
      </c>
      <c r="K9" s="33">
        <f>K10+K11+K12+K13</f>
        <v>225355</v>
      </c>
      <c r="L9" s="33">
        <f>L10+L11+L12+L13</f>
        <v>356418</v>
      </c>
      <c r="M9" s="38"/>
      <c r="N9" s="37"/>
      <c r="O9" s="37"/>
      <c r="P9" s="37"/>
      <c r="Q9" s="37"/>
      <c r="R9" s="37"/>
      <c r="S9" s="37"/>
      <c r="T9" s="34"/>
      <c r="U9" s="34"/>
    </row>
    <row r="10" spans="1:21" ht="15.75">
      <c r="A10" s="40" t="s">
        <v>15</v>
      </c>
      <c r="B10" s="1"/>
      <c r="C10" s="11"/>
      <c r="D10" s="11"/>
      <c r="E10" s="12"/>
      <c r="F10" s="12"/>
      <c r="G10" s="12"/>
      <c r="H10" s="50">
        <v>74300</v>
      </c>
      <c r="I10" s="46">
        <v>165420</v>
      </c>
      <c r="J10" s="46">
        <v>267347</v>
      </c>
      <c r="K10" s="33">
        <v>164682</v>
      </c>
      <c r="L10" s="27">
        <v>160109</v>
      </c>
      <c r="N10" s="37"/>
      <c r="O10" s="37"/>
      <c r="P10" s="37"/>
      <c r="Q10" s="37"/>
      <c r="R10" s="37"/>
      <c r="S10" s="37"/>
      <c r="T10" s="34"/>
      <c r="U10" s="34"/>
    </row>
    <row r="11" spans="1:21" ht="15.75">
      <c r="A11" s="40" t="s">
        <v>16</v>
      </c>
      <c r="B11" s="1"/>
      <c r="C11" s="11"/>
      <c r="D11" s="11"/>
      <c r="E11" s="12"/>
      <c r="F11" s="12"/>
      <c r="G11" s="12"/>
      <c r="H11" s="51"/>
      <c r="I11" s="46"/>
      <c r="J11" s="46"/>
      <c r="K11" s="33">
        <v>52699</v>
      </c>
      <c r="L11" s="27">
        <v>193755</v>
      </c>
      <c r="N11" s="32"/>
      <c r="O11" s="32"/>
      <c r="P11" s="32"/>
      <c r="Q11" s="32"/>
      <c r="R11" s="32"/>
      <c r="S11" s="32"/>
    </row>
    <row r="12" spans="1:21" ht="15.75">
      <c r="A12" s="41" t="s">
        <v>8</v>
      </c>
      <c r="B12" s="1">
        <v>1229</v>
      </c>
      <c r="C12" s="11">
        <v>2356</v>
      </c>
      <c r="D12" s="11">
        <v>6567</v>
      </c>
      <c r="E12" s="12">
        <v>10115</v>
      </c>
      <c r="F12" s="12">
        <v>21022</v>
      </c>
      <c r="G12" s="12">
        <v>74595</v>
      </c>
      <c r="H12" s="48" t="s">
        <v>3</v>
      </c>
      <c r="I12" s="20" t="s">
        <v>3</v>
      </c>
      <c r="J12" s="20" t="s">
        <v>3</v>
      </c>
      <c r="K12" s="14">
        <v>2396</v>
      </c>
      <c r="L12" s="21">
        <v>1762</v>
      </c>
      <c r="N12" s="32"/>
      <c r="O12" s="32"/>
      <c r="P12" s="32"/>
      <c r="Q12" s="32"/>
      <c r="R12" s="32"/>
      <c r="S12" s="32"/>
    </row>
    <row r="13" spans="1:21" ht="15.75">
      <c r="A13" s="41" t="s">
        <v>17</v>
      </c>
      <c r="B13" s="1"/>
      <c r="C13" s="11"/>
      <c r="D13" s="11"/>
      <c r="E13" s="12"/>
      <c r="F13" s="12"/>
      <c r="G13" s="12"/>
      <c r="H13" s="21" t="s">
        <v>3</v>
      </c>
      <c r="I13" s="20" t="s">
        <v>3</v>
      </c>
      <c r="J13" s="20" t="s">
        <v>3</v>
      </c>
      <c r="K13" s="14">
        <v>5578</v>
      </c>
      <c r="L13" s="21">
        <v>792</v>
      </c>
      <c r="N13" s="32"/>
      <c r="O13" s="32"/>
      <c r="P13" s="32"/>
      <c r="Q13" s="32"/>
      <c r="R13" s="32"/>
      <c r="S13" s="32"/>
    </row>
    <row r="14" spans="1:21" ht="15.75">
      <c r="A14" s="25" t="s">
        <v>13</v>
      </c>
      <c r="B14" s="22">
        <v>189.04725477000002</v>
      </c>
      <c r="C14" s="23">
        <v>280.98468716000002</v>
      </c>
      <c r="D14" s="23">
        <v>400.01367399999998</v>
      </c>
      <c r="E14" s="24">
        <v>422.23721639999997</v>
      </c>
      <c r="F14" s="24">
        <v>482.7</v>
      </c>
      <c r="G14" s="24">
        <v>750.7</v>
      </c>
      <c r="H14" s="49">
        <f>25.5076+63.9792</f>
        <v>89.486800000000002</v>
      </c>
      <c r="I14" s="26">
        <f>31.097+69.573</f>
        <v>100.66999999999999</v>
      </c>
      <c r="J14" s="26">
        <f>21.99+74.354</f>
        <v>96.343999999999994</v>
      </c>
      <c r="K14" s="26">
        <f>29.063+79.622</f>
        <v>108.685</v>
      </c>
      <c r="L14" s="30">
        <f>25.053+80.547</f>
        <v>105.6</v>
      </c>
    </row>
    <row r="15" spans="1:21" ht="15.75" customHeight="1">
      <c r="A15" s="43" t="s">
        <v>10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</row>
    <row r="16" spans="1:21" ht="15.75" customHeight="1">
      <c r="A16" s="44" t="s">
        <v>7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</row>
    <row r="17" spans="1:13" ht="15.75" customHeight="1">
      <c r="A17" s="47" t="s">
        <v>11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5"/>
    </row>
    <row r="18" spans="1:13" ht="15.75" customHeight="1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35"/>
    </row>
    <row r="19" spans="1:13" ht="15.75" customHeight="1">
      <c r="A19" s="45" t="s">
        <v>18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3" spans="1:13">
      <c r="M23" s="29"/>
    </row>
    <row r="24" spans="1:13">
      <c r="M24" s="29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</row>
    <row r="33" spans="1:13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</sheetData>
  <mergeCells count="8">
    <mergeCell ref="A1:M1"/>
    <mergeCell ref="A15:M15"/>
    <mergeCell ref="A16:M16"/>
    <mergeCell ref="A19:M19"/>
    <mergeCell ref="H10:H11"/>
    <mergeCell ref="I10:I11"/>
    <mergeCell ref="J10:J11"/>
    <mergeCell ref="A17:L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dcterms:created xsi:type="dcterms:W3CDTF">2020-06-02T15:04:36Z</dcterms:created>
  <dcterms:modified xsi:type="dcterms:W3CDTF">2020-10-02T06:57:01Z</dcterms:modified>
</cp:coreProperties>
</file>